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externalReferences>
    <externalReference r:id="rId2"/>
  </externalReferences>
  <definedNames>
    <definedName name="_xlnm.Print_Area" localSheetId="0">Hoja1!$A$1:$I$39</definedName>
  </definedNames>
  <calcPr calcId="144525"/>
</workbook>
</file>

<file path=xl/calcChain.xml><?xml version="1.0" encoding="utf-8"?>
<calcChain xmlns="http://schemas.openxmlformats.org/spreadsheetml/2006/main">
  <c r="D34" i="1" l="1"/>
  <c r="G34" i="1" s="1"/>
  <c r="G33" i="1"/>
  <c r="H33" i="1" s="1"/>
  <c r="D33" i="1"/>
  <c r="D32" i="1"/>
  <c r="G32" i="1" s="1"/>
  <c r="H32" i="1" s="1"/>
  <c r="G31" i="1"/>
  <c r="H31" i="1" s="1"/>
  <c r="D31" i="1"/>
  <c r="D30" i="1"/>
  <c r="G30" i="1" s="1"/>
  <c r="H30" i="1" s="1"/>
  <c r="G29" i="1"/>
  <c r="H29" i="1" s="1"/>
  <c r="G28" i="1"/>
  <c r="H28" i="1" s="1"/>
  <c r="G27" i="1"/>
  <c r="H27" i="1" s="1"/>
  <c r="D27" i="1"/>
  <c r="D26" i="1"/>
  <c r="G26" i="1" s="1"/>
  <c r="H26" i="1" s="1"/>
  <c r="F24" i="1"/>
  <c r="E24" i="1"/>
  <c r="E12" i="1" s="1"/>
  <c r="G22" i="1"/>
  <c r="H22" i="1" s="1"/>
  <c r="D22" i="1"/>
  <c r="G21" i="1"/>
  <c r="H21" i="1" s="1"/>
  <c r="D21" i="1"/>
  <c r="G20" i="1"/>
  <c r="H20" i="1" s="1"/>
  <c r="D20" i="1"/>
  <c r="G19" i="1"/>
  <c r="H19" i="1" s="1"/>
  <c r="D19" i="1"/>
  <c r="G18" i="1"/>
  <c r="H18" i="1" s="1"/>
  <c r="G17" i="1"/>
  <c r="H17" i="1" s="1"/>
  <c r="H16" i="1"/>
  <c r="G16" i="1"/>
  <c r="F14" i="1"/>
  <c r="E14" i="1"/>
  <c r="D14" i="1"/>
  <c r="G14" i="1" s="1"/>
  <c r="H14" i="1" s="1"/>
  <c r="G13" i="1"/>
  <c r="F12" i="1"/>
  <c r="K34" i="1" l="1"/>
  <c r="H34" i="1"/>
  <c r="K18" i="1"/>
  <c r="K19" i="1"/>
  <c r="K20" i="1"/>
  <c r="K21" i="1"/>
  <c r="K22" i="1"/>
  <c r="D24" i="1"/>
  <c r="G24" i="1" l="1"/>
  <c r="H24" i="1" s="1"/>
  <c r="D12" i="1"/>
  <c r="G12" i="1" s="1"/>
  <c r="H12" i="1" s="1"/>
</calcChain>
</file>

<file path=xl/sharedStrings.xml><?xml version="1.0" encoding="utf-8"?>
<sst xmlns="http://schemas.openxmlformats.org/spreadsheetml/2006/main" count="35" uniqueCount="34">
  <si>
    <t>ESTADO ANALÍTICO DEL ACTIVO</t>
  </si>
  <si>
    <t>Al 30 de junio del 2016</t>
  </si>
  <si>
    <t>(Pesos)</t>
  </si>
  <si>
    <t>Ente Público:</t>
  </si>
  <si>
    <t>UNIVERSIDAD POLITÉCNICA DE JUVENTINO ROSAS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</si>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</sst>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4" fontId="9" fillId="0" borderId="0" xfId="4" applyNumberFormat="1" applyFont="1" applyFill="1" applyBorder="1" applyAlignment="1" applyProtection="1">
      <alignment vertical="top" wrapText="1"/>
      <protection locked="0"/>
    </xf>
    <xf numFmtId="4" fontId="2" fillId="0" borderId="0" xfId="0" applyNumberFormat="1" applyFont="1"/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/>
  </cellXfs>
  <cellStyles count="5">
    <cellStyle name="=C:\WINNT\SYSTEM32\COMMAND.COM" xfId="3"/>
    <cellStyle name="Millares" xfId="1" builtin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-Rec-Financieros/Documents/a.%20CARPETA%202016/Estados%20Financieros%202016/06_Estados%20Financieros%20de%20Junio%202016/Estados%20Fros%20y%20Pptales%20UPJR_%20Juni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EAIyENC"/>
      <sheetName val="Bza STyRC"/>
      <sheetName val="PT EAIyENC"/>
      <sheetName val="Gto x Fdo"/>
      <sheetName val="CxC"/>
      <sheetName val="Programas"/>
      <sheetName val="Hoja1"/>
    </sheetNames>
    <sheetDataSet>
      <sheetData sheetId="0"/>
      <sheetData sheetId="1">
        <row r="18">
          <cell r="D18">
            <v>2448923.96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1600</v>
          </cell>
          <cell r="E22">
            <v>1600</v>
          </cell>
        </row>
        <row r="29">
          <cell r="E29">
            <v>0</v>
          </cell>
        </row>
        <row r="30">
          <cell r="E30">
            <v>0</v>
          </cell>
        </row>
        <row r="33">
          <cell r="E33">
            <v>88673.43</v>
          </cell>
        </row>
        <row r="34">
          <cell r="E34">
            <v>-21401208.199999999</v>
          </cell>
        </row>
        <row r="35">
          <cell r="E35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topLeftCell="A22" zoomScale="80" zoomScaleNormal="80" workbookViewId="0">
      <selection activeCell="B41" sqref="B41:C41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6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126158380.14</v>
      </c>
      <c r="E12" s="31">
        <f>+E14+E24</f>
        <v>84690075.519999996</v>
      </c>
      <c r="F12" s="31">
        <f>+F14+F24</f>
        <v>80317670.340000004</v>
      </c>
      <c r="G12" s="31">
        <f>+D12+E12-F12</f>
        <v>130530785.31999999</v>
      </c>
      <c r="H12" s="31">
        <f>+G12-D12</f>
        <v>4372405.1799999923</v>
      </c>
      <c r="I12" s="32"/>
      <c r="J12" s="5"/>
      <c r="K12" s="5"/>
    </row>
    <row r="13" spans="1:11" s="6" customFormat="1" x14ac:dyDescent="0.2">
      <c r="A13" s="29"/>
      <c r="B13" s="33"/>
      <c r="C13" s="33"/>
      <c r="D13" s="31"/>
      <c r="E13" s="31"/>
      <c r="F13" s="31"/>
      <c r="G13" s="31">
        <f t="shared" ref="G13:G14" si="0"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24482137</v>
      </c>
      <c r="E14" s="36">
        <f>SUM(E16:E22)</f>
        <v>72693185.530000001</v>
      </c>
      <c r="F14" s="36">
        <f>SUM(F16:F22)</f>
        <v>78643983.920000002</v>
      </c>
      <c r="G14" s="31">
        <f t="shared" si="0"/>
        <v>18531338.609999999</v>
      </c>
      <c r="H14" s="36">
        <f>+G14-D14</f>
        <v>-5950798.3900000006</v>
      </c>
      <c r="I14" s="37"/>
      <c r="J14" s="5"/>
      <c r="K14" s="38"/>
    </row>
    <row r="15" spans="1:11" s="6" customForma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x14ac:dyDescent="0.2">
      <c r="A16" s="39"/>
      <c r="B16" s="43" t="s">
        <v>15</v>
      </c>
      <c r="C16" s="43"/>
      <c r="D16" s="44">
        <v>19960236.489999998</v>
      </c>
      <c r="E16" s="44">
        <v>67853401.430000007</v>
      </c>
      <c r="F16" s="44">
        <v>71836642.25</v>
      </c>
      <c r="G16" s="45">
        <f>+D16+E16-F16</f>
        <v>15976995.670000002</v>
      </c>
      <c r="H16" s="45">
        <f>+G16-D16</f>
        <v>-3983240.8199999966</v>
      </c>
      <c r="I16" s="42"/>
      <c r="J16" s="5"/>
      <c r="K16" s="38"/>
    </row>
    <row r="17" spans="1:14" s="6" customFormat="1" x14ac:dyDescent="0.2">
      <c r="A17" s="39"/>
      <c r="B17" s="43" t="s">
        <v>16</v>
      </c>
      <c r="C17" s="43"/>
      <c r="D17" s="44">
        <v>10593.92</v>
      </c>
      <c r="E17" s="44">
        <v>3486110.82</v>
      </c>
      <c r="F17" s="44">
        <v>3392885.76</v>
      </c>
      <c r="G17" s="45">
        <f t="shared" ref="G17:G22" si="1">+D17+E17-F17</f>
        <v>103818.97999999998</v>
      </c>
      <c r="H17" s="45">
        <f t="shared" ref="H17:H21" si="2">+G17-D17</f>
        <v>93225.059999999983</v>
      </c>
      <c r="I17" s="42"/>
      <c r="J17" s="5"/>
      <c r="K17" s="38"/>
    </row>
    <row r="18" spans="1:14" s="6" customFormat="1" x14ac:dyDescent="0.2">
      <c r="A18" s="39"/>
      <c r="B18" s="43" t="s">
        <v>17</v>
      </c>
      <c r="C18" s="43"/>
      <c r="D18" s="44">
        <v>4509706.59</v>
      </c>
      <c r="E18" s="44">
        <v>1353673.28</v>
      </c>
      <c r="F18" s="44">
        <v>3414455.91</v>
      </c>
      <c r="G18" s="45">
        <f t="shared" si="1"/>
        <v>2448923.96</v>
      </c>
      <c r="H18" s="45">
        <f t="shared" si="2"/>
        <v>-2060782.63</v>
      </c>
      <c r="I18" s="42"/>
      <c r="J18" s="5"/>
      <c r="K18" s="38" t="str">
        <f>IF(G18=[1]ESF!D18," ","Error")</f>
        <v xml:space="preserve"> </v>
      </c>
    </row>
    <row r="19" spans="1:14" s="6" customFormat="1" x14ac:dyDescent="0.2">
      <c r="A19" s="39"/>
      <c r="B19" s="43" t="s">
        <v>18</v>
      </c>
      <c r="C19" s="43"/>
      <c r="D19" s="44">
        <f>+[1]ESF!E19</f>
        <v>0</v>
      </c>
      <c r="E19" s="44">
        <v>0</v>
      </c>
      <c r="F19" s="44">
        <v>0</v>
      </c>
      <c r="G19" s="45">
        <f t="shared" si="1"/>
        <v>0</v>
      </c>
      <c r="H19" s="45">
        <f t="shared" si="2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x14ac:dyDescent="0.2">
      <c r="A20" s="39"/>
      <c r="B20" s="43" t="s">
        <v>20</v>
      </c>
      <c r="C20" s="43"/>
      <c r="D20" s="44">
        <f>+[1]ESF!E20</f>
        <v>0</v>
      </c>
      <c r="E20" s="44">
        <v>0</v>
      </c>
      <c r="F20" s="44">
        <v>0</v>
      </c>
      <c r="G20" s="45">
        <f t="shared" si="1"/>
        <v>0</v>
      </c>
      <c r="H20" s="45">
        <f t="shared" si="2"/>
        <v>0</v>
      </c>
      <c r="I20" s="42"/>
      <c r="J20" s="5"/>
      <c r="K20" s="38" t="str">
        <f>IF(G20=[1]ESF!D20," ","Error")</f>
        <v xml:space="preserve"> </v>
      </c>
    </row>
    <row r="21" spans="1:14" s="6" customFormat="1" x14ac:dyDescent="0.2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si="1"/>
        <v>0</v>
      </c>
      <c r="H21" s="45">
        <f t="shared" si="2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x14ac:dyDescent="0.2">
      <c r="A22" s="39"/>
      <c r="B22" s="43" t="s">
        <v>22</v>
      </c>
      <c r="C22" s="43"/>
      <c r="D22" s="44">
        <f>+[1]ESF!E22</f>
        <v>1600</v>
      </c>
      <c r="E22" s="44">
        <v>0</v>
      </c>
      <c r="F22" s="44">
        <v>0</v>
      </c>
      <c r="G22" s="45">
        <f t="shared" si="1"/>
        <v>1600</v>
      </c>
      <c r="H22" s="45">
        <f>+G22-D22</f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101676243.14</v>
      </c>
      <c r="E24" s="36">
        <f>SUM(E26:E34)</f>
        <v>11996889.99</v>
      </c>
      <c r="F24" s="36">
        <f>SUM(F26:F34)</f>
        <v>1673686.42</v>
      </c>
      <c r="G24" s="36">
        <f>+D24+E24-F24</f>
        <v>111999446.70999999</v>
      </c>
      <c r="H24" s="36">
        <f>+G24-D24</f>
        <v>10323203.569999993</v>
      </c>
      <c r="I24" s="37"/>
      <c r="K24" s="38"/>
    </row>
    <row r="25" spans="1:14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3">+D27+E27-F27</f>
        <v>0</v>
      </c>
      <c r="H27" s="45">
        <f t="shared" ref="H27:H34" si="4">+G27-D27</f>
        <v>0</v>
      </c>
      <c r="I27" s="42"/>
      <c r="K27" s="38"/>
    </row>
    <row r="28" spans="1:14" x14ac:dyDescent="0.2">
      <c r="A28" s="39"/>
      <c r="B28" s="43" t="s">
        <v>26</v>
      </c>
      <c r="C28" s="43"/>
      <c r="D28" s="48">
        <v>87290955.189999998</v>
      </c>
      <c r="E28" s="44">
        <v>10615308.6</v>
      </c>
      <c r="F28" s="49">
        <v>1467990.22</v>
      </c>
      <c r="G28" s="45">
        <f t="shared" si="3"/>
        <v>96438273.569999993</v>
      </c>
      <c r="H28" s="45">
        <f t="shared" si="4"/>
        <v>9147318.3799999952</v>
      </c>
      <c r="I28" s="42"/>
      <c r="K28" s="38"/>
    </row>
    <row r="29" spans="1:14" x14ac:dyDescent="0.2">
      <c r="A29" s="39"/>
      <c r="B29" s="43" t="s">
        <v>27</v>
      </c>
      <c r="C29" s="43"/>
      <c r="D29" s="48">
        <v>35697822.719999999</v>
      </c>
      <c r="E29" s="44">
        <v>1370741.88</v>
      </c>
      <c r="F29" s="49">
        <v>205696.2</v>
      </c>
      <c r="G29" s="45">
        <f t="shared" si="3"/>
        <v>36862868.399999999</v>
      </c>
      <c r="H29" s="45">
        <f t="shared" si="4"/>
        <v>1165045.6799999997</v>
      </c>
      <c r="I29" s="42"/>
      <c r="K29" s="38"/>
    </row>
    <row r="30" spans="1:14" x14ac:dyDescent="0.2">
      <c r="A30" s="39"/>
      <c r="B30" s="43" t="s">
        <v>28</v>
      </c>
      <c r="C30" s="43"/>
      <c r="D30" s="44">
        <f>+[1]ESF!E33</f>
        <v>88673.43</v>
      </c>
      <c r="E30" s="44">
        <v>0</v>
      </c>
      <c r="F30" s="44">
        <v>0</v>
      </c>
      <c r="G30" s="45">
        <f t="shared" si="3"/>
        <v>88673.43</v>
      </c>
      <c r="H30" s="45">
        <f t="shared" si="4"/>
        <v>0</v>
      </c>
      <c r="I30" s="42"/>
      <c r="K30" s="38"/>
    </row>
    <row r="31" spans="1:14" x14ac:dyDescent="0.2">
      <c r="A31" s="39"/>
      <c r="B31" s="43" t="s">
        <v>29</v>
      </c>
      <c r="C31" s="43"/>
      <c r="D31" s="44">
        <f>+[1]ESF!E34</f>
        <v>-21401208.199999999</v>
      </c>
      <c r="E31" s="49">
        <v>10839.51</v>
      </c>
      <c r="F31" s="44">
        <v>0</v>
      </c>
      <c r="G31" s="45">
        <f t="shared" si="3"/>
        <v>-21390368.689999998</v>
      </c>
      <c r="H31" s="45">
        <f t="shared" si="4"/>
        <v>10839.510000001639</v>
      </c>
      <c r="I31" s="42"/>
      <c r="K31" s="38"/>
    </row>
    <row r="32" spans="1:14" x14ac:dyDescent="0.2">
      <c r="A32" s="39"/>
      <c r="B32" s="43" t="s">
        <v>30</v>
      </c>
      <c r="C32" s="43"/>
      <c r="D32" s="44">
        <f>+[1]ESF!E35</f>
        <v>0</v>
      </c>
      <c r="E32" s="44">
        <v>0</v>
      </c>
      <c r="F32" s="44">
        <v>0</v>
      </c>
      <c r="G32" s="45">
        <f t="shared" si="3"/>
        <v>0</v>
      </c>
      <c r="H32" s="45">
        <f t="shared" si="4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3"/>
        <v>0</v>
      </c>
      <c r="H33" s="45">
        <f t="shared" si="4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3"/>
        <v>0</v>
      </c>
      <c r="H34" s="45">
        <f t="shared" si="4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50"/>
      <c r="B36" s="51"/>
      <c r="C36" s="51"/>
      <c r="D36" s="51"/>
      <c r="E36" s="51"/>
      <c r="F36" s="51"/>
      <c r="G36" s="51"/>
      <c r="H36" s="51"/>
      <c r="I36" s="52"/>
    </row>
    <row r="37" spans="1:17" ht="6" customHeight="1" x14ac:dyDescent="0.2">
      <c r="A37" s="53"/>
      <c r="B37" s="54"/>
      <c r="C37" s="55"/>
      <c r="E37" s="53"/>
      <c r="F37" s="53"/>
      <c r="G37" s="53"/>
      <c r="H37" s="53"/>
      <c r="I37" s="53"/>
    </row>
    <row r="38" spans="1:17" ht="15" customHeight="1" x14ac:dyDescent="0.2">
      <c r="A38" s="6"/>
      <c r="B38" s="57" t="s">
        <v>33</v>
      </c>
      <c r="C38" s="57"/>
      <c r="D38" s="57"/>
      <c r="E38" s="57"/>
      <c r="F38" s="57"/>
      <c r="G38" s="57"/>
      <c r="H38" s="57"/>
      <c r="I38" s="58"/>
      <c r="J38" s="58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8"/>
      <c r="C39" s="59"/>
      <c r="D39" s="60"/>
      <c r="E39" s="60"/>
      <c r="F39" s="6"/>
      <c r="G39" s="61"/>
      <c r="H39" s="59"/>
      <c r="I39" s="60"/>
      <c r="J39" s="60"/>
      <c r="K39" s="6"/>
      <c r="L39" s="6"/>
      <c r="M39" s="6"/>
      <c r="N39" s="6"/>
      <c r="O39" s="6"/>
      <c r="P39" s="6"/>
      <c r="Q39" s="6"/>
    </row>
    <row r="40" spans="1:17" s="6" customFormat="1" ht="50.1" customHeight="1" x14ac:dyDescent="0.2">
      <c r="B40" s="62"/>
      <c r="C40" s="62"/>
      <c r="D40" s="60"/>
      <c r="E40" s="63"/>
      <c r="F40" s="63"/>
      <c r="G40" s="63"/>
      <c r="H40" s="63"/>
      <c r="I40" s="60"/>
      <c r="J40" s="60"/>
    </row>
    <row r="41" spans="1:17" s="6" customFormat="1" ht="14.1" customHeight="1" x14ac:dyDescent="0.2">
      <c r="B41" s="64"/>
      <c r="C41" s="64"/>
      <c r="D41" s="65"/>
      <c r="E41" s="66"/>
      <c r="F41" s="66"/>
      <c r="G41" s="66"/>
      <c r="H41" s="66"/>
      <c r="I41" s="67"/>
    </row>
    <row r="42" spans="1:17" s="6" customFormat="1" ht="14.1" customHeight="1" x14ac:dyDescent="0.2">
      <c r="B42" s="68"/>
      <c r="C42" s="68"/>
      <c r="D42" s="69"/>
      <c r="E42" s="66"/>
      <c r="F42" s="66"/>
      <c r="G42" s="66"/>
      <c r="H42" s="66"/>
      <c r="I42" s="67"/>
    </row>
    <row r="43" spans="1:17" s="6" customFormat="1" x14ac:dyDescent="0.2">
      <c r="D43" s="70"/>
    </row>
    <row r="44" spans="1:17" s="6" customFormat="1" x14ac:dyDescent="0.2">
      <c r="D44" s="70"/>
    </row>
    <row r="45" spans="1:17" s="6" customFormat="1" x14ac:dyDescent="0.2">
      <c r="D45" s="70"/>
      <c r="H45" s="71"/>
    </row>
    <row r="46" spans="1:17" s="6" customFormat="1" x14ac:dyDescent="0.2">
      <c r="D46" s="70"/>
    </row>
    <row r="47" spans="1:17" s="6" customFormat="1" x14ac:dyDescent="0.2">
      <c r="D47" s="70"/>
    </row>
    <row r="48" spans="1:17" s="6" customFormat="1" x14ac:dyDescent="0.2">
      <c r="D48" s="70"/>
    </row>
    <row r="49" spans="4:8" s="6" customFormat="1" x14ac:dyDescent="0.2">
      <c r="D49" s="70"/>
    </row>
    <row r="50" spans="4:8" s="6" customFormat="1" x14ac:dyDescent="0.2">
      <c r="D50" s="70"/>
    </row>
    <row r="51" spans="4:8" s="6" customFormat="1" x14ac:dyDescent="0.2">
      <c r="D51" s="70"/>
    </row>
    <row r="52" spans="4:8" s="6" customFormat="1" x14ac:dyDescent="0.2">
      <c r="D52" s="70"/>
    </row>
    <row r="53" spans="4:8" s="6" customFormat="1" x14ac:dyDescent="0.2">
      <c r="D53" s="70"/>
    </row>
    <row r="54" spans="4:8" s="6" customFormat="1" x14ac:dyDescent="0.2">
      <c r="D54" s="70"/>
    </row>
    <row r="55" spans="4:8" s="6" customFormat="1" x14ac:dyDescent="0.2">
      <c r="D55" s="70"/>
    </row>
    <row r="56" spans="4:8" s="6" customFormat="1" x14ac:dyDescent="0.2">
      <c r="D56" s="70"/>
    </row>
    <row r="57" spans="4:8" s="6" customFormat="1" x14ac:dyDescent="0.2">
      <c r="D57" s="70"/>
    </row>
    <row r="58" spans="4:8" s="6" customFormat="1" x14ac:dyDescent="0.2">
      <c r="D58" s="70"/>
    </row>
    <row r="59" spans="4:8" s="6" customFormat="1" x14ac:dyDescent="0.2">
      <c r="D59" s="70"/>
    </row>
    <row r="60" spans="4:8" s="6" customFormat="1" x14ac:dyDescent="0.2">
      <c r="D60" s="70"/>
    </row>
    <row r="61" spans="4:8" s="6" customFormat="1" x14ac:dyDescent="0.2">
      <c r="H61" s="71"/>
    </row>
    <row r="62" spans="4:8" s="6" customFormat="1" x14ac:dyDescent="0.2">
      <c r="D62" s="70"/>
    </row>
    <row r="63" spans="4:8" s="6" customFormat="1" x14ac:dyDescent="0.2">
      <c r="D63" s="70"/>
    </row>
    <row r="64" spans="4:8" s="6" customFormat="1" x14ac:dyDescent="0.2">
      <c r="D64" s="70"/>
    </row>
    <row r="65" spans="4:8" s="6" customFormat="1" x14ac:dyDescent="0.2">
      <c r="D65" s="70"/>
    </row>
    <row r="66" spans="4:8" s="6" customFormat="1" x14ac:dyDescent="0.2">
      <c r="D66" s="70"/>
    </row>
    <row r="67" spans="4:8" s="6" customFormat="1" x14ac:dyDescent="0.2">
      <c r="D67" s="70"/>
    </row>
    <row r="68" spans="4:8" s="6" customFormat="1" x14ac:dyDescent="0.2">
      <c r="D68" s="70"/>
    </row>
    <row r="69" spans="4:8" s="6" customFormat="1" x14ac:dyDescent="0.2">
      <c r="D69" s="70"/>
    </row>
    <row r="70" spans="4:8" s="6" customFormat="1" x14ac:dyDescent="0.2">
      <c r="D70" s="70"/>
    </row>
    <row r="71" spans="4:8" s="6" customFormat="1" x14ac:dyDescent="0.2">
      <c r="D71" s="70"/>
    </row>
    <row r="72" spans="4:8" s="6" customFormat="1" x14ac:dyDescent="0.2">
      <c r="D72" s="70"/>
    </row>
    <row r="73" spans="4:8" s="6" customFormat="1" x14ac:dyDescent="0.2">
      <c r="H73" s="71"/>
    </row>
    <row r="74" spans="4:8" s="6" customFormat="1" x14ac:dyDescent="0.2">
      <c r="D74" s="70"/>
    </row>
    <row r="75" spans="4:8" s="6" customFormat="1" x14ac:dyDescent="0.2">
      <c r="D75" s="70"/>
    </row>
  </sheetData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2017-07-08T20:42:21Z</cp:lastPrinted>
  <dcterms:created xsi:type="dcterms:W3CDTF">2017-07-08T20:41:29Z</dcterms:created>
  <dcterms:modified xsi:type="dcterms:W3CDTF">2017-07-08T20:42:50Z</dcterms:modified>
</cp:coreProperties>
</file>